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7\English\"/>
    </mc:Choice>
  </mc:AlternateContent>
  <bookViews>
    <workbookView xWindow="0" yWindow="0" windowWidth="28800" windowHeight="12990"/>
  </bookViews>
  <sheets>
    <sheet name="Table 26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G47" i="1"/>
  <c r="F47" i="1"/>
  <c r="E47" i="1"/>
  <c r="D47" i="1"/>
  <c r="C47" i="1"/>
  <c r="B47" i="1"/>
  <c r="H46" i="1"/>
  <c r="G46" i="1"/>
  <c r="F46" i="1"/>
  <c r="E46" i="1"/>
  <c r="D46" i="1"/>
  <c r="C46" i="1"/>
  <c r="B46" i="1"/>
  <c r="H45" i="1"/>
  <c r="G45" i="1"/>
  <c r="F45" i="1"/>
  <c r="E45" i="1"/>
  <c r="D45" i="1"/>
  <c r="C45" i="1"/>
  <c r="B45" i="1"/>
  <c r="H44" i="1"/>
  <c r="G44" i="1"/>
  <c r="F44" i="1"/>
  <c r="E44" i="1"/>
  <c r="D44" i="1"/>
  <c r="C44" i="1"/>
  <c r="B44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7" i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7" i="1"/>
  <c r="G27" i="1"/>
  <c r="F27" i="1"/>
  <c r="E27" i="1"/>
  <c r="D27" i="1"/>
  <c r="C27" i="1"/>
  <c r="B27" i="1"/>
  <c r="H26" i="1"/>
  <c r="G26" i="1"/>
  <c r="F26" i="1"/>
  <c r="E26" i="1"/>
  <c r="D26" i="1"/>
  <c r="C26" i="1"/>
  <c r="B26" i="1"/>
  <c r="H25" i="1"/>
  <c r="G25" i="1"/>
  <c r="F25" i="1"/>
  <c r="E25" i="1"/>
  <c r="D25" i="1"/>
  <c r="C25" i="1"/>
  <c r="B25" i="1"/>
  <c r="H24" i="1"/>
  <c r="G24" i="1"/>
  <c r="F24" i="1"/>
  <c r="E24" i="1"/>
  <c r="D24" i="1"/>
  <c r="C24" i="1"/>
  <c r="B24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H49" i="1" s="1"/>
  <c r="G14" i="1"/>
  <c r="F14" i="1"/>
  <c r="E14" i="1"/>
  <c r="D14" i="1"/>
  <c r="C14" i="1"/>
  <c r="B14" i="1"/>
  <c r="E38" i="1" l="1"/>
  <c r="E48" i="1"/>
  <c r="C52" i="1"/>
  <c r="A36" i="1"/>
  <c r="A45" i="1"/>
  <c r="C50" i="1"/>
  <c r="D50" i="1"/>
  <c r="A25" i="1"/>
  <c r="E33" i="1"/>
  <c r="A21" i="1"/>
  <c r="H33" i="1"/>
  <c r="D38" i="1"/>
  <c r="E23" i="1"/>
  <c r="E49" i="1"/>
  <c r="A30" i="1"/>
  <c r="A40" i="1"/>
  <c r="F49" i="1"/>
  <c r="D52" i="1"/>
  <c r="B23" i="1"/>
  <c r="F33" i="1"/>
  <c r="B38" i="1"/>
  <c r="F48" i="1"/>
  <c r="G49" i="1"/>
  <c r="E52" i="1"/>
  <c r="E55" i="1" s="1"/>
  <c r="C23" i="1"/>
  <c r="A27" i="1"/>
  <c r="G33" i="1"/>
  <c r="C38" i="1"/>
  <c r="A42" i="1"/>
  <c r="G48" i="1"/>
  <c r="A47" i="1"/>
  <c r="H53" i="1"/>
  <c r="D23" i="1"/>
  <c r="H48" i="1"/>
  <c r="F38" i="1"/>
  <c r="C28" i="1"/>
  <c r="G38" i="1"/>
  <c r="C43" i="1"/>
  <c r="E50" i="1"/>
  <c r="E51" i="1" s="1"/>
  <c r="C53" i="1"/>
  <c r="C56" i="1" s="1"/>
  <c r="H23" i="1"/>
  <c r="D28" i="1"/>
  <c r="A26" i="1"/>
  <c r="H38" i="1"/>
  <c r="D43" i="1"/>
  <c r="A41" i="1"/>
  <c r="B50" i="1"/>
  <c r="F23" i="1"/>
  <c r="B53" i="1"/>
  <c r="D53" i="1"/>
  <c r="E28" i="1"/>
  <c r="A35" i="1"/>
  <c r="E43" i="1"/>
  <c r="B49" i="1"/>
  <c r="G50" i="1"/>
  <c r="E53" i="1"/>
  <c r="F28" i="1"/>
  <c r="B33" i="1"/>
  <c r="F43" i="1"/>
  <c r="B48" i="1"/>
  <c r="G52" i="1"/>
  <c r="B43" i="1"/>
  <c r="A32" i="1"/>
  <c r="A20" i="1"/>
  <c r="C49" i="1"/>
  <c r="H50" i="1"/>
  <c r="H51" i="1" s="1"/>
  <c r="F53" i="1"/>
  <c r="A22" i="1"/>
  <c r="G28" i="1"/>
  <c r="C33" i="1"/>
  <c r="A37" i="1"/>
  <c r="G43" i="1"/>
  <c r="C48" i="1"/>
  <c r="F52" i="1"/>
  <c r="F55" i="1" s="1"/>
  <c r="H52" i="1"/>
  <c r="B28" i="1"/>
  <c r="G23" i="1"/>
  <c r="F50" i="1"/>
  <c r="D49" i="1"/>
  <c r="B52" i="1"/>
  <c r="B54" i="1" s="1"/>
  <c r="G53" i="1"/>
  <c r="H28" i="1"/>
  <c r="D33" i="1"/>
  <c r="A31" i="1"/>
  <c r="H43" i="1"/>
  <c r="D48" i="1"/>
  <c r="A46" i="1"/>
  <c r="G51" i="1"/>
  <c r="A14" i="1"/>
  <c r="A15" i="1"/>
  <c r="A16" i="1"/>
  <c r="A17" i="1"/>
  <c r="A19" i="1"/>
  <c r="A24" i="1"/>
  <c r="A29" i="1"/>
  <c r="A34" i="1"/>
  <c r="A39" i="1"/>
  <c r="A44" i="1"/>
  <c r="B18" i="1"/>
  <c r="C18" i="1"/>
  <c r="D18" i="1"/>
  <c r="E18" i="1"/>
  <c r="F18" i="1"/>
  <c r="G18" i="1"/>
  <c r="H18" i="1"/>
  <c r="D56" i="1" l="1"/>
  <c r="G56" i="1"/>
  <c r="H54" i="1"/>
  <c r="H55" i="1"/>
  <c r="A49" i="1"/>
  <c r="C54" i="1"/>
  <c r="E56" i="1"/>
  <c r="E57" i="1" s="1"/>
  <c r="B55" i="1"/>
  <c r="C51" i="1"/>
  <c r="C55" i="1"/>
  <c r="A53" i="1"/>
  <c r="B51" i="1"/>
  <c r="D55" i="1"/>
  <c r="D57" i="1" s="1"/>
  <c r="A23" i="1"/>
  <c r="F51" i="1"/>
  <c r="H56" i="1"/>
  <c r="G54" i="1"/>
  <c r="A43" i="1"/>
  <c r="A33" i="1"/>
  <c r="F54" i="1"/>
  <c r="G55" i="1"/>
  <c r="G57" i="1" s="1"/>
  <c r="E54" i="1"/>
  <c r="A48" i="1"/>
  <c r="F56" i="1"/>
  <c r="F57" i="1" s="1"/>
  <c r="A50" i="1"/>
  <c r="B56" i="1"/>
  <c r="A38" i="1"/>
  <c r="A52" i="1"/>
  <c r="A28" i="1"/>
  <c r="D54" i="1"/>
  <c r="D51" i="1"/>
  <c r="A18" i="1"/>
  <c r="B57" i="1" l="1"/>
  <c r="H57" i="1"/>
  <c r="A51" i="1"/>
  <c r="A55" i="1"/>
  <c r="C57" i="1"/>
  <c r="A54" i="1"/>
  <c r="A56" i="1"/>
  <c r="A57" i="1"/>
</calcChain>
</file>

<file path=xl/sharedStrings.xml><?xml version="1.0" encoding="utf-8"?>
<sst xmlns="http://schemas.openxmlformats.org/spreadsheetml/2006/main" count="83" uniqueCount="30">
  <si>
    <t>TECHNICIANS BY PLACE OF WORK , MEDICAL DISTRICT, NATIONALITY &amp; SEX</t>
  </si>
  <si>
    <t>SEX</t>
  </si>
  <si>
    <t>Nationality</t>
  </si>
  <si>
    <t>Place Of Work</t>
  </si>
  <si>
    <t>Total</t>
  </si>
  <si>
    <t>Fujeira</t>
  </si>
  <si>
    <t>R.A.K.</t>
  </si>
  <si>
    <t>U.A.Q.</t>
  </si>
  <si>
    <t>Ajman</t>
  </si>
  <si>
    <t>Sharjah</t>
  </si>
  <si>
    <t>Dubai</t>
  </si>
  <si>
    <t>A.D.</t>
  </si>
  <si>
    <t>M</t>
  </si>
  <si>
    <t>Citizen</t>
  </si>
  <si>
    <t>Hospitals</t>
  </si>
  <si>
    <t>F</t>
  </si>
  <si>
    <t>Non Citizen</t>
  </si>
  <si>
    <t>P.H.C.</t>
  </si>
  <si>
    <t>P.M.</t>
  </si>
  <si>
    <t>S.H.C.</t>
  </si>
  <si>
    <t>Dental</t>
  </si>
  <si>
    <t>Administration</t>
  </si>
  <si>
    <t>Others</t>
  </si>
  <si>
    <t>TOTAL</t>
  </si>
  <si>
    <t>T</t>
  </si>
  <si>
    <t>Total M.</t>
  </si>
  <si>
    <t>Total F.</t>
  </si>
  <si>
    <t xml:space="preserve"> ( 26 )  TABLE</t>
  </si>
  <si>
    <t xml:space="preserve"> Medical District</t>
  </si>
  <si>
    <t>Statistics &amp; Research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</si>
</sst>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0"/>
      <name val="Arial"/>
      <family val="2"/>
      <scheme val="minor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2" borderId="0" xfId="0" applyFont="1" applyFill="1" applyBorder="1"/>
    <xf numFmtId="0" fontId="1" fillId="2" borderId="0" xfId="0" applyFont="1" applyFill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readingOrder="2"/>
    </xf>
    <xf numFmtId="0" fontId="7" fillId="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textRotation="180"/>
    </xf>
    <xf numFmtId="0" fontId="4" fillId="3" borderId="1" xfId="0" applyFont="1" applyFill="1" applyBorder="1" applyAlignment="1">
      <alignment horizontal="center" vertical="center" textRotation="180" wrapText="1"/>
    </xf>
    <xf numFmtId="0" fontId="2" fillId="5" borderId="2" xfId="0" applyFont="1" applyFill="1" applyBorder="1" applyAlignment="1">
      <alignment horizontal="center" readingOrder="2"/>
    </xf>
    <xf numFmtId="0" fontId="2" fillId="5" borderId="3" xfId="0" applyFont="1" applyFill="1" applyBorder="1" applyAlignment="1">
      <alignment horizontal="center" readingOrder="2"/>
    </xf>
    <xf numFmtId="0" fontId="2" fillId="5" borderId="4" xfId="0" applyFont="1" applyFill="1" applyBorder="1" applyAlignment="1">
      <alignment horizontal="center" readingOrder="2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textRotation="180"/>
    </xf>
    <xf numFmtId="0" fontId="4" fillId="3" borderId="1" xfId="0" applyFont="1" applyFill="1" applyBorder="1" applyAlignment="1">
      <alignment horizontal="center" vertical="center" readingOrder="2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4" fillId="3" borderId="1" xfId="0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634795</xdr:colOff>
      <xdr:row>0</xdr:row>
      <xdr:rowOff>34910</xdr:rowOff>
    </xdr:from>
    <xdr:to>
      <xdr:col>10</xdr:col>
      <xdr:colOff>412896</xdr:colOff>
      <xdr:row>5</xdr:row>
      <xdr:rowOff>22548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7850693" y="34910"/>
          <a:ext cx="2467512" cy="772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7%20-%20-/&#1602;&#1608;&#1609;%20&#1593;&#1575;&#1605;&#1604;&#1577;%20&#1608;&#1586;&#1575;&#1585;&#1577;%20&#1575;&#1604;&#1589;&#1581;&#1577;%202017/&#1601;&#1606;&#1610;&#1608;%20&#1591;&#1576;2017%20%20&#1581;&#1587;&#1576;%20&#1575;&#1604;&#1578;&#1581;&#1589;&#1589;%20&#1608;&#1605;&#1603;&#1575;&#1606;%20&#1575;&#1604;&#1593;&#1605;&#1604;%20&#1580;&#1583;&#1608;&#1604;%20(17)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ira"/>
      <sheetName val="RAS"/>
      <sheetName val="UAQ"/>
      <sheetName val="Ajman"/>
      <sheetName val="Sharja"/>
      <sheetName val="Dubai"/>
      <sheetName val="Al Ain"/>
      <sheetName val="west"/>
      <sheetName val="Abu dhabi"/>
      <sheetName val="Table 23"/>
      <sheetName val="Table24"/>
      <sheetName val="Table 26"/>
      <sheetName val="Sheet1"/>
    </sheetNames>
    <sheetDataSet>
      <sheetData sheetId="0">
        <row r="7">
          <cell r="D7">
            <v>2</v>
          </cell>
        </row>
        <row r="72">
          <cell r="E72">
            <v>0</v>
          </cell>
          <cell r="F72">
            <v>1</v>
          </cell>
          <cell r="G72">
            <v>0</v>
          </cell>
          <cell r="H72">
            <v>0</v>
          </cell>
          <cell r="I72">
            <v>0</v>
          </cell>
          <cell r="J72">
            <v>1</v>
          </cell>
          <cell r="K72">
            <v>2</v>
          </cell>
        </row>
        <row r="73">
          <cell r="E73">
            <v>0</v>
          </cell>
          <cell r="F73">
            <v>2</v>
          </cell>
          <cell r="G73">
            <v>3</v>
          </cell>
          <cell r="H73">
            <v>2</v>
          </cell>
          <cell r="I73">
            <v>0</v>
          </cell>
          <cell r="J73">
            <v>33</v>
          </cell>
          <cell r="K73">
            <v>169</v>
          </cell>
        </row>
        <row r="75">
          <cell r="E75">
            <v>0</v>
          </cell>
          <cell r="F75">
            <v>7</v>
          </cell>
          <cell r="G75">
            <v>6</v>
          </cell>
          <cell r="H75">
            <v>1</v>
          </cell>
          <cell r="I75">
            <v>4</v>
          </cell>
          <cell r="J75">
            <v>50</v>
          </cell>
          <cell r="K75">
            <v>79</v>
          </cell>
        </row>
        <row r="76">
          <cell r="E76">
            <v>0</v>
          </cell>
          <cell r="F76">
            <v>0</v>
          </cell>
          <cell r="G76">
            <v>1</v>
          </cell>
          <cell r="H76">
            <v>3</v>
          </cell>
          <cell r="I76">
            <v>5</v>
          </cell>
          <cell r="J76">
            <v>26</v>
          </cell>
          <cell r="K76">
            <v>157</v>
          </cell>
        </row>
      </sheetData>
      <sheetData sheetId="1">
        <row r="7">
          <cell r="D7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E73">
            <v>0</v>
          </cell>
          <cell r="F73">
            <v>4</v>
          </cell>
          <cell r="G73">
            <v>1</v>
          </cell>
          <cell r="H73">
            <v>2</v>
          </cell>
          <cell r="I73">
            <v>7</v>
          </cell>
          <cell r="J73">
            <v>34</v>
          </cell>
          <cell r="K73">
            <v>76</v>
          </cell>
        </row>
        <row r="75">
          <cell r="E75">
            <v>0</v>
          </cell>
          <cell r="F75">
            <v>11</v>
          </cell>
          <cell r="G75">
            <v>5</v>
          </cell>
          <cell r="H75">
            <v>2</v>
          </cell>
          <cell r="I75">
            <v>8</v>
          </cell>
          <cell r="J75">
            <v>47</v>
          </cell>
          <cell r="K75">
            <v>63</v>
          </cell>
        </row>
        <row r="76">
          <cell r="E76">
            <v>0</v>
          </cell>
          <cell r="F76">
            <v>8</v>
          </cell>
          <cell r="G76">
            <v>6</v>
          </cell>
          <cell r="H76">
            <v>5</v>
          </cell>
          <cell r="I76">
            <v>7</v>
          </cell>
          <cell r="J76">
            <v>30</v>
          </cell>
          <cell r="K76">
            <v>43</v>
          </cell>
        </row>
      </sheetData>
      <sheetData sheetId="2">
        <row r="7">
          <cell r="D7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E73">
            <v>0</v>
          </cell>
          <cell r="F73">
            <v>5</v>
          </cell>
          <cell r="G73">
            <v>1</v>
          </cell>
          <cell r="H73">
            <v>0</v>
          </cell>
          <cell r="I73">
            <v>3</v>
          </cell>
          <cell r="J73">
            <v>11</v>
          </cell>
          <cell r="K73">
            <v>20</v>
          </cell>
        </row>
        <row r="75">
          <cell r="E75">
            <v>0</v>
          </cell>
          <cell r="F75">
            <v>1</v>
          </cell>
          <cell r="G75">
            <v>4</v>
          </cell>
          <cell r="H75">
            <v>0</v>
          </cell>
          <cell r="I75">
            <v>5</v>
          </cell>
          <cell r="J75">
            <v>17</v>
          </cell>
          <cell r="K75">
            <v>20</v>
          </cell>
        </row>
        <row r="76">
          <cell r="E76">
            <v>0</v>
          </cell>
          <cell r="F76">
            <v>3</v>
          </cell>
          <cell r="G76">
            <v>4</v>
          </cell>
          <cell r="H76">
            <v>3</v>
          </cell>
          <cell r="I76">
            <v>3</v>
          </cell>
          <cell r="J76">
            <v>2</v>
          </cell>
          <cell r="K76">
            <v>17</v>
          </cell>
        </row>
      </sheetData>
      <sheetData sheetId="3">
        <row r="7">
          <cell r="D7">
            <v>1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1</v>
          </cell>
          <cell r="J72">
            <v>0</v>
          </cell>
          <cell r="K72">
            <v>0</v>
          </cell>
        </row>
        <row r="73">
          <cell r="E73">
            <v>0</v>
          </cell>
          <cell r="F73">
            <v>2</v>
          </cell>
          <cell r="G73">
            <v>1</v>
          </cell>
          <cell r="H73">
            <v>1</v>
          </cell>
          <cell r="I73">
            <v>12</v>
          </cell>
          <cell r="J73">
            <v>9</v>
          </cell>
          <cell r="K73">
            <v>0</v>
          </cell>
        </row>
        <row r="75">
          <cell r="E75">
            <v>0</v>
          </cell>
          <cell r="F75">
            <v>6</v>
          </cell>
          <cell r="G75">
            <v>3</v>
          </cell>
          <cell r="H75">
            <v>2</v>
          </cell>
          <cell r="I75">
            <v>6</v>
          </cell>
          <cell r="J75">
            <v>13</v>
          </cell>
          <cell r="K75">
            <v>0</v>
          </cell>
        </row>
        <row r="76">
          <cell r="E76">
            <v>0</v>
          </cell>
          <cell r="F76">
            <v>0</v>
          </cell>
          <cell r="G76">
            <v>5</v>
          </cell>
          <cell r="H76">
            <v>2</v>
          </cell>
          <cell r="I76">
            <v>12</v>
          </cell>
          <cell r="J76">
            <v>16</v>
          </cell>
          <cell r="K76">
            <v>0</v>
          </cell>
        </row>
      </sheetData>
      <sheetData sheetId="4">
        <row r="7">
          <cell r="D7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1</v>
          </cell>
          <cell r="J72">
            <v>1</v>
          </cell>
          <cell r="K72">
            <v>3</v>
          </cell>
        </row>
        <row r="73">
          <cell r="E73">
            <v>0</v>
          </cell>
          <cell r="F73">
            <v>6</v>
          </cell>
          <cell r="G73">
            <v>4</v>
          </cell>
          <cell r="H73">
            <v>3</v>
          </cell>
          <cell r="I73">
            <v>25</v>
          </cell>
          <cell r="J73">
            <v>43</v>
          </cell>
          <cell r="K73">
            <v>142</v>
          </cell>
        </row>
        <row r="75">
          <cell r="E75">
            <v>0</v>
          </cell>
          <cell r="F75">
            <v>8</v>
          </cell>
          <cell r="G75">
            <v>7</v>
          </cell>
          <cell r="H75">
            <v>1</v>
          </cell>
          <cell r="I75">
            <v>22</v>
          </cell>
          <cell r="J75">
            <v>50</v>
          </cell>
          <cell r="K75">
            <v>138</v>
          </cell>
        </row>
        <row r="76">
          <cell r="E76">
            <v>0</v>
          </cell>
          <cell r="F76">
            <v>2</v>
          </cell>
          <cell r="G76">
            <v>2</v>
          </cell>
          <cell r="H76">
            <v>5</v>
          </cell>
          <cell r="I76">
            <v>30</v>
          </cell>
          <cell r="J76">
            <v>59</v>
          </cell>
          <cell r="K76">
            <v>164</v>
          </cell>
        </row>
      </sheetData>
      <sheetData sheetId="5">
        <row r="7">
          <cell r="D7">
            <v>6</v>
          </cell>
        </row>
        <row r="72">
          <cell r="E72">
            <v>0</v>
          </cell>
          <cell r="F72">
            <v>3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6</v>
          </cell>
        </row>
        <row r="73">
          <cell r="E73">
            <v>0</v>
          </cell>
          <cell r="F73">
            <v>57</v>
          </cell>
          <cell r="G73">
            <v>0</v>
          </cell>
          <cell r="H73">
            <v>2</v>
          </cell>
          <cell r="I73">
            <v>2</v>
          </cell>
          <cell r="J73">
            <v>6</v>
          </cell>
          <cell r="K73">
            <v>48</v>
          </cell>
        </row>
        <row r="75">
          <cell r="E75">
            <v>0</v>
          </cell>
          <cell r="F75">
            <v>56</v>
          </cell>
          <cell r="G75">
            <v>5</v>
          </cell>
          <cell r="H75">
            <v>5</v>
          </cell>
          <cell r="I75">
            <v>12</v>
          </cell>
          <cell r="J75">
            <v>23</v>
          </cell>
          <cell r="K75">
            <v>34</v>
          </cell>
        </row>
        <row r="76">
          <cell r="E76">
            <v>0</v>
          </cell>
          <cell r="F76">
            <v>35</v>
          </cell>
          <cell r="G76">
            <v>5</v>
          </cell>
          <cell r="H76">
            <v>7</v>
          </cell>
          <cell r="I76">
            <v>11</v>
          </cell>
          <cell r="J76">
            <v>26</v>
          </cell>
          <cell r="K76">
            <v>41</v>
          </cell>
        </row>
      </sheetData>
      <sheetData sheetId="6"/>
      <sheetData sheetId="7">
        <row r="70">
          <cell r="E70">
            <v>0</v>
          </cell>
        </row>
      </sheetData>
      <sheetData sheetId="8">
        <row r="7">
          <cell r="D7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E73">
            <v>0</v>
          </cell>
          <cell r="F73">
            <v>7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5">
          <cell r="E75">
            <v>0</v>
          </cell>
          <cell r="F75">
            <v>2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E76">
            <v>0</v>
          </cell>
          <cell r="F76">
            <v>7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9"/>
  <sheetViews>
    <sheetView rightToLeft="1" tabSelected="1" zoomScale="85" zoomScaleNormal="85" workbookViewId="0">
      <selection activeCell="A9" sqref="A9:XFD10"/>
    </sheetView>
  </sheetViews>
  <sheetFormatPr defaultRowHeight="12.75"/>
  <cols>
    <col min="1" max="7" width="10" style="1" customWidth="1"/>
    <col min="8" max="8" width="10" style="5" customWidth="1"/>
    <col min="9" max="11" width="10" style="1" customWidth="1"/>
    <col min="12" max="16384" width="9.140625" style="1"/>
  </cols>
  <sheetData>
    <row r="1" spans="1:1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3.75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</row>
    <row r="8" spans="1:11" ht="54.95" customHeight="1">
      <c r="A8" s="14" t="s">
        <v>29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20.100000000000001" customHeight="1">
      <c r="A9" s="15" t="s">
        <v>0</v>
      </c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20.100000000000001" customHeight="1">
      <c r="A10" s="20" t="s">
        <v>27</v>
      </c>
      <c r="B10" s="21"/>
      <c r="C10" s="21"/>
      <c r="D10" s="21"/>
      <c r="E10" s="21"/>
      <c r="F10" s="21"/>
      <c r="G10" s="21"/>
      <c r="H10" s="21"/>
      <c r="I10" s="21"/>
      <c r="J10" s="21"/>
      <c r="K10" s="22"/>
    </row>
    <row r="11" spans="1:11" ht="22.5" customHeight="1">
      <c r="A11" s="23" t="s">
        <v>28</v>
      </c>
      <c r="B11" s="24"/>
      <c r="C11" s="24"/>
      <c r="D11" s="24"/>
      <c r="E11" s="24"/>
      <c r="F11" s="24"/>
      <c r="G11" s="24"/>
      <c r="H11" s="25"/>
      <c r="I11" s="18" t="s">
        <v>1</v>
      </c>
      <c r="J11" s="18" t="s">
        <v>2</v>
      </c>
      <c r="K11" s="19" t="s">
        <v>3</v>
      </c>
    </row>
    <row r="12" spans="1:11" ht="25.5" customHeight="1">
      <c r="A12" s="26" t="s">
        <v>4</v>
      </c>
      <c r="B12" s="26" t="s">
        <v>5</v>
      </c>
      <c r="C12" s="26" t="s">
        <v>6</v>
      </c>
      <c r="D12" s="26" t="s">
        <v>7</v>
      </c>
      <c r="E12" s="26" t="s">
        <v>8</v>
      </c>
      <c r="F12" s="26" t="s">
        <v>9</v>
      </c>
      <c r="G12" s="26" t="s">
        <v>10</v>
      </c>
      <c r="H12" s="26" t="s">
        <v>11</v>
      </c>
      <c r="I12" s="18"/>
      <c r="J12" s="18"/>
      <c r="K12" s="19"/>
    </row>
    <row r="13" spans="1:11" ht="15" customHeight="1">
      <c r="A13" s="27"/>
      <c r="B13" s="27"/>
      <c r="C13" s="27"/>
      <c r="D13" s="27"/>
      <c r="E13" s="27"/>
      <c r="F13" s="27"/>
      <c r="G13" s="27"/>
      <c r="H13" s="27"/>
      <c r="I13" s="18"/>
      <c r="J13" s="18"/>
      <c r="K13" s="19"/>
    </row>
    <row r="14" spans="1:11" ht="14.1" customHeight="1">
      <c r="A14" s="6">
        <f>SUM(B14:H14)</f>
        <v>11</v>
      </c>
      <c r="B14" s="6">
        <f>[1]Fujaira!K72</f>
        <v>2</v>
      </c>
      <c r="C14" s="7">
        <f>[1]RAS!K72</f>
        <v>0</v>
      </c>
      <c r="D14" s="7">
        <f>[1]UAQ!K72</f>
        <v>0</v>
      </c>
      <c r="E14" s="7">
        <f>[1]Ajman!K72</f>
        <v>0</v>
      </c>
      <c r="F14" s="7">
        <f>[1]Sharja!K72</f>
        <v>3</v>
      </c>
      <c r="G14" s="7">
        <f>[1]Dubai!K72</f>
        <v>6</v>
      </c>
      <c r="H14" s="10">
        <f>'[1]Abu dhabi'!K72</f>
        <v>0</v>
      </c>
      <c r="I14" s="9" t="s">
        <v>12</v>
      </c>
      <c r="J14" s="28" t="s">
        <v>13</v>
      </c>
      <c r="K14" s="29" t="s">
        <v>14</v>
      </c>
    </row>
    <row r="15" spans="1:11" ht="14.1" customHeight="1">
      <c r="A15" s="6">
        <f t="shared" ref="A15:A57" si="0">SUM(B15:H15)</f>
        <v>455</v>
      </c>
      <c r="B15" s="6">
        <f>[1]Fujaira!K73</f>
        <v>169</v>
      </c>
      <c r="C15" s="7">
        <f>[1]RAS!K73</f>
        <v>76</v>
      </c>
      <c r="D15" s="7">
        <f>[1]UAQ!K73</f>
        <v>20</v>
      </c>
      <c r="E15" s="7">
        <f>[1]Ajman!K73</f>
        <v>0</v>
      </c>
      <c r="F15" s="7">
        <f>[1]Sharja!K73</f>
        <v>142</v>
      </c>
      <c r="G15" s="7">
        <f>[1]Dubai!K73</f>
        <v>48</v>
      </c>
      <c r="H15" s="10">
        <f>'[1]Abu dhabi'!K73</f>
        <v>0</v>
      </c>
      <c r="I15" s="9" t="s">
        <v>15</v>
      </c>
      <c r="J15" s="28"/>
      <c r="K15" s="29"/>
    </row>
    <row r="16" spans="1:11" ht="14.1" customHeight="1">
      <c r="A16" s="6">
        <f t="shared" si="0"/>
        <v>334</v>
      </c>
      <c r="B16" s="6">
        <f>[1]Fujaira!K75</f>
        <v>79</v>
      </c>
      <c r="C16" s="7">
        <f>[1]RAS!K75</f>
        <v>63</v>
      </c>
      <c r="D16" s="7">
        <f>[1]UAQ!K75</f>
        <v>20</v>
      </c>
      <c r="E16" s="7">
        <f>[1]Ajman!K75</f>
        <v>0</v>
      </c>
      <c r="F16" s="7">
        <f>[1]Sharja!K75</f>
        <v>138</v>
      </c>
      <c r="G16" s="7">
        <f>[1]Dubai!K75</f>
        <v>34</v>
      </c>
      <c r="H16" s="10">
        <f>'[1]Abu dhabi'!K75</f>
        <v>0</v>
      </c>
      <c r="I16" s="9" t="s">
        <v>12</v>
      </c>
      <c r="J16" s="28" t="s">
        <v>16</v>
      </c>
      <c r="K16" s="29"/>
    </row>
    <row r="17" spans="1:11" ht="14.1" customHeight="1">
      <c r="A17" s="6">
        <f t="shared" si="0"/>
        <v>422</v>
      </c>
      <c r="B17" s="6">
        <f>[1]Fujaira!K76</f>
        <v>157</v>
      </c>
      <c r="C17" s="7">
        <f>[1]RAS!K76</f>
        <v>43</v>
      </c>
      <c r="D17" s="7">
        <f>[1]UAQ!K76</f>
        <v>17</v>
      </c>
      <c r="E17" s="7">
        <f>[1]Ajman!K76</f>
        <v>0</v>
      </c>
      <c r="F17" s="7">
        <f>[1]Sharja!K76</f>
        <v>164</v>
      </c>
      <c r="G17" s="7">
        <f>[1]Dubai!K76</f>
        <v>41</v>
      </c>
      <c r="H17" s="10">
        <f>'[1]Abu dhabi'!K76</f>
        <v>0</v>
      </c>
      <c r="I17" s="11" t="s">
        <v>15</v>
      </c>
      <c r="J17" s="28"/>
      <c r="K17" s="29"/>
    </row>
    <row r="18" spans="1:11" ht="18.95" customHeight="1">
      <c r="A18" s="8">
        <f t="shared" si="0"/>
        <v>1222</v>
      </c>
      <c r="B18" s="12">
        <f t="shared" ref="B18:H18" si="1">SUM(B14:B17)</f>
        <v>407</v>
      </c>
      <c r="C18" s="12">
        <f t="shared" si="1"/>
        <v>182</v>
      </c>
      <c r="D18" s="12">
        <f t="shared" si="1"/>
        <v>57</v>
      </c>
      <c r="E18" s="12">
        <f t="shared" si="1"/>
        <v>0</v>
      </c>
      <c r="F18" s="12">
        <f t="shared" si="1"/>
        <v>447</v>
      </c>
      <c r="G18" s="12">
        <f t="shared" si="1"/>
        <v>129</v>
      </c>
      <c r="H18" s="12">
        <f t="shared" si="1"/>
        <v>0</v>
      </c>
      <c r="I18" s="30" t="s">
        <v>4</v>
      </c>
      <c r="J18" s="30"/>
      <c r="K18" s="29"/>
    </row>
    <row r="19" spans="1:11" ht="14.1" customHeight="1">
      <c r="A19" s="6">
        <f t="shared" si="0"/>
        <v>2</v>
      </c>
      <c r="B19" s="6">
        <f>[1]Fujaira!J72</f>
        <v>1</v>
      </c>
      <c r="C19" s="7">
        <f>[1]RAS!J72</f>
        <v>0</v>
      </c>
      <c r="D19" s="7">
        <f>[1]UAQ!J72</f>
        <v>0</v>
      </c>
      <c r="E19" s="7">
        <f>[1]Ajman!J72</f>
        <v>0</v>
      </c>
      <c r="F19" s="7">
        <f>[1]Sharja!J72</f>
        <v>1</v>
      </c>
      <c r="G19" s="7">
        <f>[1]Dubai!J72</f>
        <v>0</v>
      </c>
      <c r="H19" s="10">
        <f>'[1]Abu dhabi'!J72</f>
        <v>0</v>
      </c>
      <c r="I19" s="11" t="s">
        <v>12</v>
      </c>
      <c r="J19" s="28" t="s">
        <v>13</v>
      </c>
      <c r="K19" s="29" t="s">
        <v>17</v>
      </c>
    </row>
    <row r="20" spans="1:11" ht="14.1" customHeight="1">
      <c r="A20" s="6">
        <f t="shared" si="0"/>
        <v>136</v>
      </c>
      <c r="B20" s="6">
        <f>[1]Fujaira!J73</f>
        <v>33</v>
      </c>
      <c r="C20" s="7">
        <f>[1]RAS!J73</f>
        <v>34</v>
      </c>
      <c r="D20" s="7">
        <f>[1]UAQ!J73</f>
        <v>11</v>
      </c>
      <c r="E20" s="7">
        <f>[1]Ajman!J73</f>
        <v>9</v>
      </c>
      <c r="F20" s="7">
        <f>[1]Sharja!J73</f>
        <v>43</v>
      </c>
      <c r="G20" s="7">
        <f>[1]Dubai!J73</f>
        <v>6</v>
      </c>
      <c r="H20" s="10">
        <f>'[1]Abu dhabi'!J73</f>
        <v>0</v>
      </c>
      <c r="I20" s="9" t="s">
        <v>15</v>
      </c>
      <c r="J20" s="28"/>
      <c r="K20" s="29"/>
    </row>
    <row r="21" spans="1:11" ht="14.1" customHeight="1">
      <c r="A21" s="6">
        <f t="shared" si="0"/>
        <v>200</v>
      </c>
      <c r="B21" s="6">
        <f>[1]Fujaira!J75</f>
        <v>50</v>
      </c>
      <c r="C21" s="7">
        <f>[1]RAS!J75</f>
        <v>47</v>
      </c>
      <c r="D21" s="7">
        <f>[1]UAQ!J75</f>
        <v>17</v>
      </c>
      <c r="E21" s="7">
        <f>[1]Ajman!J75</f>
        <v>13</v>
      </c>
      <c r="F21" s="7">
        <f>[1]Sharja!J75</f>
        <v>50</v>
      </c>
      <c r="G21" s="7">
        <f>[1]Dubai!J75</f>
        <v>23</v>
      </c>
      <c r="H21" s="10">
        <f>'[1]Abu dhabi'!J75</f>
        <v>0</v>
      </c>
      <c r="I21" s="9" t="s">
        <v>12</v>
      </c>
      <c r="J21" s="28" t="s">
        <v>16</v>
      </c>
      <c r="K21" s="29"/>
    </row>
    <row r="22" spans="1:11" ht="14.1" customHeight="1">
      <c r="A22" s="6">
        <f t="shared" si="0"/>
        <v>159</v>
      </c>
      <c r="B22" s="6">
        <f>[1]Fujaira!J76</f>
        <v>26</v>
      </c>
      <c r="C22" s="7">
        <f>[1]RAS!J76</f>
        <v>30</v>
      </c>
      <c r="D22" s="7">
        <f>[1]UAQ!J76</f>
        <v>2</v>
      </c>
      <c r="E22" s="7">
        <f>[1]Ajman!J76</f>
        <v>16</v>
      </c>
      <c r="F22" s="7">
        <f>[1]Sharja!J76</f>
        <v>59</v>
      </c>
      <c r="G22" s="7">
        <f>[1]Dubai!J76</f>
        <v>26</v>
      </c>
      <c r="H22" s="10">
        <f>'[1]Abu dhabi'!J76</f>
        <v>0</v>
      </c>
      <c r="I22" s="9" t="s">
        <v>15</v>
      </c>
      <c r="J22" s="28"/>
      <c r="K22" s="29"/>
    </row>
    <row r="23" spans="1:11" ht="18.95" customHeight="1">
      <c r="A23" s="8">
        <f t="shared" si="0"/>
        <v>497</v>
      </c>
      <c r="B23" s="12">
        <f t="shared" ref="B23:H23" si="2">SUM(B19:B22)</f>
        <v>110</v>
      </c>
      <c r="C23" s="12">
        <f t="shared" si="2"/>
        <v>111</v>
      </c>
      <c r="D23" s="12">
        <f t="shared" si="2"/>
        <v>30</v>
      </c>
      <c r="E23" s="12">
        <f t="shared" si="2"/>
        <v>38</v>
      </c>
      <c r="F23" s="12">
        <f t="shared" si="2"/>
        <v>153</v>
      </c>
      <c r="G23" s="12">
        <f t="shared" si="2"/>
        <v>55</v>
      </c>
      <c r="H23" s="12">
        <f t="shared" si="2"/>
        <v>0</v>
      </c>
      <c r="I23" s="31" t="s">
        <v>4</v>
      </c>
      <c r="J23" s="31"/>
      <c r="K23" s="29"/>
    </row>
    <row r="24" spans="1:11" ht="14.1" customHeight="1">
      <c r="A24" s="6">
        <f t="shared" si="0"/>
        <v>2</v>
      </c>
      <c r="B24" s="6">
        <f>[1]Fujaira!I72</f>
        <v>0</v>
      </c>
      <c r="C24" s="7">
        <f>[1]RAS!I72</f>
        <v>0</v>
      </c>
      <c r="D24" s="7">
        <f>[1]UAQ!I72</f>
        <v>0</v>
      </c>
      <c r="E24" s="7">
        <f>[1]Ajman!I72</f>
        <v>1</v>
      </c>
      <c r="F24" s="7">
        <f>[1]Sharja!I72</f>
        <v>1</v>
      </c>
      <c r="G24" s="7">
        <f>[1]Dubai!I72</f>
        <v>0</v>
      </c>
      <c r="H24" s="10">
        <f>'[1]Abu dhabi'!I72</f>
        <v>0</v>
      </c>
      <c r="I24" s="9" t="s">
        <v>12</v>
      </c>
      <c r="J24" s="28" t="s">
        <v>13</v>
      </c>
      <c r="K24" s="29" t="s">
        <v>18</v>
      </c>
    </row>
    <row r="25" spans="1:11" ht="14.1" customHeight="1">
      <c r="A25" s="6">
        <f t="shared" si="0"/>
        <v>49</v>
      </c>
      <c r="B25" s="6">
        <f>[1]Fujaira!I73</f>
        <v>0</v>
      </c>
      <c r="C25" s="7">
        <f>[1]RAS!I73</f>
        <v>7</v>
      </c>
      <c r="D25" s="7">
        <f>[1]UAQ!I73</f>
        <v>3</v>
      </c>
      <c r="E25" s="7">
        <f>[1]Ajman!I73</f>
        <v>12</v>
      </c>
      <c r="F25" s="7">
        <f>[1]Sharja!I73</f>
        <v>25</v>
      </c>
      <c r="G25" s="7">
        <f>[1]Dubai!I73</f>
        <v>2</v>
      </c>
      <c r="H25" s="10">
        <f>'[1]Abu dhabi'!I73</f>
        <v>0</v>
      </c>
      <c r="I25" s="9" t="s">
        <v>15</v>
      </c>
      <c r="J25" s="28"/>
      <c r="K25" s="29"/>
    </row>
    <row r="26" spans="1:11" ht="14.1" customHeight="1">
      <c r="A26" s="6">
        <f t="shared" si="0"/>
        <v>57</v>
      </c>
      <c r="B26" s="6">
        <f>[1]Fujaira!I75</f>
        <v>4</v>
      </c>
      <c r="C26" s="7">
        <f>[1]RAS!I75</f>
        <v>8</v>
      </c>
      <c r="D26" s="7">
        <f>[1]UAQ!I75</f>
        <v>5</v>
      </c>
      <c r="E26" s="7">
        <f xml:space="preserve"> [1]Ajman!I75</f>
        <v>6</v>
      </c>
      <c r="F26" s="7">
        <f>[1]Sharja!I75</f>
        <v>22</v>
      </c>
      <c r="G26" s="7">
        <f>[1]Dubai!I75</f>
        <v>12</v>
      </c>
      <c r="H26" s="10">
        <f>'[1]Abu dhabi'!I75</f>
        <v>0</v>
      </c>
      <c r="I26" s="9" t="s">
        <v>12</v>
      </c>
      <c r="J26" s="28" t="s">
        <v>16</v>
      </c>
      <c r="K26" s="29"/>
    </row>
    <row r="27" spans="1:11" ht="14.1" customHeight="1">
      <c r="A27" s="6">
        <f t="shared" si="0"/>
        <v>68</v>
      </c>
      <c r="B27" s="6">
        <f>[1]Fujaira!I76</f>
        <v>5</v>
      </c>
      <c r="C27" s="7">
        <f>[1]RAS!I76</f>
        <v>7</v>
      </c>
      <c r="D27" s="7">
        <f>[1]UAQ!I76</f>
        <v>3</v>
      </c>
      <c r="E27" s="7">
        <f xml:space="preserve"> [1]Ajman!I76</f>
        <v>12</v>
      </c>
      <c r="F27" s="7">
        <f>[1]Sharja!I76</f>
        <v>30</v>
      </c>
      <c r="G27" s="7">
        <f>[1]Dubai!I76</f>
        <v>11</v>
      </c>
      <c r="H27" s="10">
        <f>'[1]Abu dhabi'!I76</f>
        <v>0</v>
      </c>
      <c r="I27" s="11" t="s">
        <v>15</v>
      </c>
      <c r="J27" s="28"/>
      <c r="K27" s="29"/>
    </row>
    <row r="28" spans="1:11" ht="18.95" customHeight="1">
      <c r="A28" s="8">
        <f t="shared" si="0"/>
        <v>176</v>
      </c>
      <c r="B28" s="12">
        <f t="shared" ref="B28:H28" si="3">SUM(B24:B27)</f>
        <v>9</v>
      </c>
      <c r="C28" s="12">
        <f t="shared" si="3"/>
        <v>22</v>
      </c>
      <c r="D28" s="12">
        <f t="shared" si="3"/>
        <v>11</v>
      </c>
      <c r="E28" s="12">
        <f t="shared" si="3"/>
        <v>31</v>
      </c>
      <c r="F28" s="12">
        <f t="shared" si="3"/>
        <v>78</v>
      </c>
      <c r="G28" s="12">
        <f t="shared" si="3"/>
        <v>25</v>
      </c>
      <c r="H28" s="12">
        <f t="shared" si="3"/>
        <v>0</v>
      </c>
      <c r="I28" s="30" t="s">
        <v>4</v>
      </c>
      <c r="J28" s="30"/>
      <c r="K28" s="29"/>
    </row>
    <row r="29" spans="1:11" ht="14.1" customHeight="1">
      <c r="A29" s="6">
        <f t="shared" si="0"/>
        <v>0</v>
      </c>
      <c r="B29" s="6">
        <f>[1]Fujaira!H72</f>
        <v>0</v>
      </c>
      <c r="C29" s="7">
        <f>[1]RAS!H72</f>
        <v>0</v>
      </c>
      <c r="D29" s="7">
        <f>[1]UAQ!H72</f>
        <v>0</v>
      </c>
      <c r="E29" s="7">
        <f>[1]Ajman!H72</f>
        <v>0</v>
      </c>
      <c r="F29" s="7">
        <f>[1]Sharja!H72</f>
        <v>0</v>
      </c>
      <c r="G29" s="7">
        <f>[1]Dubai!H72</f>
        <v>0</v>
      </c>
      <c r="H29" s="10">
        <f>'[1]Abu dhabi'!H72</f>
        <v>0</v>
      </c>
      <c r="I29" s="9" t="s">
        <v>12</v>
      </c>
      <c r="J29" s="28" t="s">
        <v>13</v>
      </c>
      <c r="K29" s="29" t="s">
        <v>19</v>
      </c>
    </row>
    <row r="30" spans="1:11" ht="14.1" customHeight="1">
      <c r="A30" s="6">
        <f t="shared" si="0"/>
        <v>10</v>
      </c>
      <c r="B30" s="6">
        <f>[1]Fujaira!H73</f>
        <v>2</v>
      </c>
      <c r="C30" s="7">
        <f>[1]RAS!H73</f>
        <v>2</v>
      </c>
      <c r="D30" s="7">
        <f>[1]UAQ!H73</f>
        <v>0</v>
      </c>
      <c r="E30" s="7">
        <f>[1]Ajman!H73</f>
        <v>1</v>
      </c>
      <c r="F30" s="7">
        <f>[1]Sharja!H73</f>
        <v>3</v>
      </c>
      <c r="G30" s="7">
        <f>[1]Dubai!H73</f>
        <v>2</v>
      </c>
      <c r="H30" s="10">
        <f>'[1]Abu dhabi'!H73</f>
        <v>0</v>
      </c>
      <c r="I30" s="9" t="s">
        <v>15</v>
      </c>
      <c r="J30" s="28"/>
      <c r="K30" s="29"/>
    </row>
    <row r="31" spans="1:11" ht="14.1" customHeight="1">
      <c r="A31" s="6">
        <f t="shared" si="0"/>
        <v>11</v>
      </c>
      <c r="B31" s="6">
        <f>[1]Fujaira!H75</f>
        <v>1</v>
      </c>
      <c r="C31" s="7">
        <f>[1]RAS!H75</f>
        <v>2</v>
      </c>
      <c r="D31" s="7">
        <f>[1]UAQ!H75</f>
        <v>0</v>
      </c>
      <c r="E31" s="7">
        <f>[1]Ajman!H75</f>
        <v>2</v>
      </c>
      <c r="F31" s="7">
        <f>[1]Sharja!H75</f>
        <v>1</v>
      </c>
      <c r="G31" s="7">
        <f>[1]Dubai!H75</f>
        <v>5</v>
      </c>
      <c r="H31" s="10">
        <f>'[1]Abu dhabi'!H75</f>
        <v>0</v>
      </c>
      <c r="I31" s="9" t="s">
        <v>12</v>
      </c>
      <c r="J31" s="28" t="s">
        <v>16</v>
      </c>
      <c r="K31" s="29"/>
    </row>
    <row r="32" spans="1:11" ht="14.1" customHeight="1">
      <c r="A32" s="6">
        <f t="shared" si="0"/>
        <v>25</v>
      </c>
      <c r="B32" s="6">
        <f>[1]Fujaira!H76</f>
        <v>3</v>
      </c>
      <c r="C32" s="7">
        <f>[1]RAS!H76</f>
        <v>5</v>
      </c>
      <c r="D32" s="7">
        <f>[1]UAQ!H76</f>
        <v>3</v>
      </c>
      <c r="E32" s="7">
        <f>[1]Ajman!H76</f>
        <v>2</v>
      </c>
      <c r="F32" s="7">
        <f>[1]Sharja!H76</f>
        <v>5</v>
      </c>
      <c r="G32" s="7">
        <f>[1]Dubai!H76</f>
        <v>7</v>
      </c>
      <c r="H32" s="10">
        <f>'[1]Abu dhabi'!H76</f>
        <v>0</v>
      </c>
      <c r="I32" s="11" t="s">
        <v>15</v>
      </c>
      <c r="J32" s="28"/>
      <c r="K32" s="29"/>
    </row>
    <row r="33" spans="1:11" ht="18.95" customHeight="1">
      <c r="A33" s="8">
        <f t="shared" si="0"/>
        <v>46</v>
      </c>
      <c r="B33" s="12">
        <f t="shared" ref="B33:H33" si="4">SUM(B29:B32)</f>
        <v>6</v>
      </c>
      <c r="C33" s="12">
        <f t="shared" si="4"/>
        <v>9</v>
      </c>
      <c r="D33" s="12">
        <f t="shared" si="4"/>
        <v>3</v>
      </c>
      <c r="E33" s="12">
        <f t="shared" si="4"/>
        <v>5</v>
      </c>
      <c r="F33" s="12">
        <f t="shared" si="4"/>
        <v>9</v>
      </c>
      <c r="G33" s="12">
        <f t="shared" si="4"/>
        <v>14</v>
      </c>
      <c r="H33" s="12">
        <f t="shared" si="4"/>
        <v>0</v>
      </c>
      <c r="I33" s="30" t="s">
        <v>4</v>
      </c>
      <c r="J33" s="30"/>
      <c r="K33" s="29"/>
    </row>
    <row r="34" spans="1:11" ht="14.1" customHeight="1">
      <c r="A34" s="6">
        <f t="shared" si="0"/>
        <v>0</v>
      </c>
      <c r="B34" s="6">
        <f>[1]Fujaira!G72</f>
        <v>0</v>
      </c>
      <c r="C34" s="7">
        <f>[1]RAS!G72</f>
        <v>0</v>
      </c>
      <c r="D34" s="7">
        <f>[1]UAQ!G72</f>
        <v>0</v>
      </c>
      <c r="E34" s="7">
        <f>[1]Ajman!G72</f>
        <v>0</v>
      </c>
      <c r="F34" s="7">
        <f>[1]Sharja!G72</f>
        <v>0</v>
      </c>
      <c r="G34" s="7">
        <f>[1]Dubai!G72</f>
        <v>0</v>
      </c>
      <c r="H34" s="10">
        <f>'[1]Abu dhabi'!G72</f>
        <v>0</v>
      </c>
      <c r="I34" s="9" t="s">
        <v>12</v>
      </c>
      <c r="J34" s="28" t="s">
        <v>13</v>
      </c>
      <c r="K34" s="29" t="s">
        <v>20</v>
      </c>
    </row>
    <row r="35" spans="1:11" ht="14.1" customHeight="1">
      <c r="A35" s="6">
        <f t="shared" si="0"/>
        <v>10</v>
      </c>
      <c r="B35" s="6">
        <f>[1]Fujaira!G73</f>
        <v>3</v>
      </c>
      <c r="C35" s="7">
        <f>[1]RAS!G73</f>
        <v>1</v>
      </c>
      <c r="D35" s="7">
        <f>[1]UAQ!G73</f>
        <v>1</v>
      </c>
      <c r="E35" s="7">
        <f>[1]Ajman!G73</f>
        <v>1</v>
      </c>
      <c r="F35" s="7">
        <f>[1]Sharja!G73</f>
        <v>4</v>
      </c>
      <c r="G35" s="7">
        <f>[1]Dubai!G73</f>
        <v>0</v>
      </c>
      <c r="H35" s="10">
        <f>'[1]Abu dhabi'!G73</f>
        <v>0</v>
      </c>
      <c r="I35" s="9" t="s">
        <v>15</v>
      </c>
      <c r="J35" s="28"/>
      <c r="K35" s="29"/>
    </row>
    <row r="36" spans="1:11" ht="14.1" customHeight="1">
      <c r="A36" s="6">
        <f t="shared" si="0"/>
        <v>30</v>
      </c>
      <c r="B36" s="6">
        <f>[1]Fujaira!G75</f>
        <v>6</v>
      </c>
      <c r="C36" s="7">
        <f>[1]RAS!G75</f>
        <v>5</v>
      </c>
      <c r="D36" s="7">
        <f>[1]UAQ!G75</f>
        <v>4</v>
      </c>
      <c r="E36" s="7">
        <f>[1]Ajman!G75</f>
        <v>3</v>
      </c>
      <c r="F36" s="7">
        <f>[1]Sharja!G75</f>
        <v>7</v>
      </c>
      <c r="G36" s="7">
        <f>[1]Dubai!G75</f>
        <v>5</v>
      </c>
      <c r="H36" s="10">
        <f>'[1]Abu dhabi'!G75</f>
        <v>0</v>
      </c>
      <c r="I36" s="9" t="s">
        <v>12</v>
      </c>
      <c r="J36" s="28" t="s">
        <v>16</v>
      </c>
      <c r="K36" s="29"/>
    </row>
    <row r="37" spans="1:11" ht="14.1" customHeight="1">
      <c r="A37" s="6">
        <f t="shared" si="0"/>
        <v>23</v>
      </c>
      <c r="B37" s="6">
        <f>[1]Fujaira!G76</f>
        <v>1</v>
      </c>
      <c r="C37" s="7">
        <f>[1]RAS!G76</f>
        <v>6</v>
      </c>
      <c r="D37" s="7">
        <f>[1]UAQ!G76</f>
        <v>4</v>
      </c>
      <c r="E37" s="7">
        <f>[1]Ajman!G76</f>
        <v>5</v>
      </c>
      <c r="F37" s="7">
        <f>[1]Sharja!G76</f>
        <v>2</v>
      </c>
      <c r="G37" s="7">
        <f>[1]Dubai!G76</f>
        <v>5</v>
      </c>
      <c r="H37" s="10">
        <f>'[1]Abu dhabi'!G76</f>
        <v>0</v>
      </c>
      <c r="I37" s="11" t="s">
        <v>15</v>
      </c>
      <c r="J37" s="28"/>
      <c r="K37" s="29"/>
    </row>
    <row r="38" spans="1:11" ht="18.95" customHeight="1">
      <c r="A38" s="8">
        <f t="shared" si="0"/>
        <v>63</v>
      </c>
      <c r="B38" s="12">
        <f t="shared" ref="B38:H38" si="5">SUM(B34:B37)</f>
        <v>10</v>
      </c>
      <c r="C38" s="12">
        <f t="shared" si="5"/>
        <v>12</v>
      </c>
      <c r="D38" s="12">
        <f t="shared" si="5"/>
        <v>9</v>
      </c>
      <c r="E38" s="12">
        <f t="shared" si="5"/>
        <v>9</v>
      </c>
      <c r="F38" s="12">
        <f t="shared" si="5"/>
        <v>13</v>
      </c>
      <c r="G38" s="12">
        <f t="shared" si="5"/>
        <v>10</v>
      </c>
      <c r="H38" s="12">
        <f t="shared" si="5"/>
        <v>0</v>
      </c>
      <c r="I38" s="30" t="s">
        <v>4</v>
      </c>
      <c r="J38" s="30"/>
      <c r="K38" s="29"/>
    </row>
    <row r="39" spans="1:11" ht="14.1" customHeight="1">
      <c r="A39" s="6">
        <f t="shared" si="0"/>
        <v>4</v>
      </c>
      <c r="B39" s="6">
        <f>[1]Fujaira!F72</f>
        <v>1</v>
      </c>
      <c r="C39" s="7">
        <f>[1]RAS!F72</f>
        <v>0</v>
      </c>
      <c r="D39" s="7">
        <f>[1]UAQ!F72</f>
        <v>0</v>
      </c>
      <c r="E39" s="7">
        <f>[1]Ajman!F72</f>
        <v>0</v>
      </c>
      <c r="F39" s="7">
        <f>[1]Sharja!F72</f>
        <v>0</v>
      </c>
      <c r="G39" s="7">
        <f>[1]Dubai!F72</f>
        <v>3</v>
      </c>
      <c r="H39" s="10">
        <f>'[1]Abu dhabi'!F72</f>
        <v>0</v>
      </c>
      <c r="I39" s="9" t="s">
        <v>12</v>
      </c>
      <c r="J39" s="28" t="s">
        <v>13</v>
      </c>
      <c r="K39" s="29" t="s">
        <v>21</v>
      </c>
    </row>
    <row r="40" spans="1:11" ht="14.1" customHeight="1">
      <c r="A40" s="6">
        <f t="shared" si="0"/>
        <v>83</v>
      </c>
      <c r="B40" s="6">
        <f>[1]Fujaira!F73</f>
        <v>2</v>
      </c>
      <c r="C40" s="7">
        <f>[1]RAS!F73</f>
        <v>4</v>
      </c>
      <c r="D40" s="7">
        <f>[1]UAQ!F73</f>
        <v>5</v>
      </c>
      <c r="E40" s="7">
        <f>[1]Ajman!F73</f>
        <v>2</v>
      </c>
      <c r="F40" s="7">
        <f>[1]Sharja!F73</f>
        <v>6</v>
      </c>
      <c r="G40" s="7">
        <f>[1]Dubai!F73</f>
        <v>57</v>
      </c>
      <c r="H40" s="10">
        <f>'[1]Abu dhabi'!F73</f>
        <v>7</v>
      </c>
      <c r="I40" s="9" t="s">
        <v>15</v>
      </c>
      <c r="J40" s="28"/>
      <c r="K40" s="29"/>
    </row>
    <row r="41" spans="1:11" ht="14.1" customHeight="1">
      <c r="A41" s="6">
        <f t="shared" si="0"/>
        <v>91</v>
      </c>
      <c r="B41" s="6">
        <f>[1]Fujaira!F75</f>
        <v>7</v>
      </c>
      <c r="C41" s="7">
        <f>[1]RAS!F75</f>
        <v>11</v>
      </c>
      <c r="D41" s="7">
        <f>[1]UAQ!F75</f>
        <v>1</v>
      </c>
      <c r="E41" s="7">
        <f>[1]Ajman!F75</f>
        <v>6</v>
      </c>
      <c r="F41" s="7">
        <f>[1]Sharja!F75</f>
        <v>8</v>
      </c>
      <c r="G41" s="7">
        <f>[1]Dubai!F75</f>
        <v>56</v>
      </c>
      <c r="H41" s="10">
        <f>'[1]Abu dhabi'!F75</f>
        <v>2</v>
      </c>
      <c r="I41" s="9" t="s">
        <v>12</v>
      </c>
      <c r="J41" s="28" t="s">
        <v>16</v>
      </c>
      <c r="K41" s="29"/>
    </row>
    <row r="42" spans="1:11" ht="14.1" customHeight="1">
      <c r="A42" s="6">
        <f t="shared" si="0"/>
        <v>55</v>
      </c>
      <c r="B42" s="6">
        <f>[1]Fujaira!F76</f>
        <v>0</v>
      </c>
      <c r="C42" s="7">
        <f>[1]RAS!F76</f>
        <v>8</v>
      </c>
      <c r="D42" s="7">
        <f>[1]UAQ!F76</f>
        <v>3</v>
      </c>
      <c r="E42" s="7">
        <f>[1]Ajman!F76</f>
        <v>0</v>
      </c>
      <c r="F42" s="7">
        <f>[1]Sharja!F76</f>
        <v>2</v>
      </c>
      <c r="G42" s="7">
        <f>[1]Dubai!F76</f>
        <v>35</v>
      </c>
      <c r="H42" s="10">
        <f>'[1]Abu dhabi'!F76</f>
        <v>7</v>
      </c>
      <c r="I42" s="11" t="s">
        <v>15</v>
      </c>
      <c r="J42" s="28"/>
      <c r="K42" s="29"/>
    </row>
    <row r="43" spans="1:11" ht="30" customHeight="1">
      <c r="A43" s="8">
        <f t="shared" si="0"/>
        <v>233</v>
      </c>
      <c r="B43" s="12">
        <f t="shared" ref="B43:H43" si="6">SUM(B39:B42)</f>
        <v>10</v>
      </c>
      <c r="C43" s="12">
        <f t="shared" si="6"/>
        <v>23</v>
      </c>
      <c r="D43" s="12">
        <f t="shared" si="6"/>
        <v>9</v>
      </c>
      <c r="E43" s="12">
        <f t="shared" si="6"/>
        <v>8</v>
      </c>
      <c r="F43" s="12">
        <f t="shared" si="6"/>
        <v>16</v>
      </c>
      <c r="G43" s="12">
        <f t="shared" si="6"/>
        <v>151</v>
      </c>
      <c r="H43" s="12">
        <f t="shared" si="6"/>
        <v>16</v>
      </c>
      <c r="I43" s="30" t="s">
        <v>4</v>
      </c>
      <c r="J43" s="30"/>
      <c r="K43" s="29"/>
    </row>
    <row r="44" spans="1:11" ht="14.1" customHeight="1">
      <c r="A44" s="6">
        <f t="shared" si="0"/>
        <v>0</v>
      </c>
      <c r="B44" s="6">
        <f>[1]Fujaira!E72</f>
        <v>0</v>
      </c>
      <c r="C44" s="7">
        <f>[1]RAS!E72</f>
        <v>0</v>
      </c>
      <c r="D44" s="7">
        <f>[1]UAQ!E72</f>
        <v>0</v>
      </c>
      <c r="E44" s="7">
        <f>[1]Ajman!E72</f>
        <v>0</v>
      </c>
      <c r="F44" s="7">
        <f>[1]Sharja!E72</f>
        <v>0</v>
      </c>
      <c r="G44" s="7">
        <f>[1]Dubai!E72</f>
        <v>0</v>
      </c>
      <c r="H44" s="10">
        <f>'[1]Abu dhabi'!E72</f>
        <v>0</v>
      </c>
      <c r="I44" s="9" t="s">
        <v>12</v>
      </c>
      <c r="J44" s="28" t="s">
        <v>13</v>
      </c>
      <c r="K44" s="29" t="s">
        <v>22</v>
      </c>
    </row>
    <row r="45" spans="1:11" ht="14.1" customHeight="1">
      <c r="A45" s="6">
        <f t="shared" si="0"/>
        <v>0</v>
      </c>
      <c r="B45" s="6">
        <f>[1]Fujaira!E73</f>
        <v>0</v>
      </c>
      <c r="C45" s="7">
        <f>[1]RAS!E73</f>
        <v>0</v>
      </c>
      <c r="D45" s="7">
        <f>[1]UAQ!E73</f>
        <v>0</v>
      </c>
      <c r="E45" s="7">
        <f>[1]Ajman!E73</f>
        <v>0</v>
      </c>
      <c r="F45" s="7">
        <f>[1]Sharja!E73</f>
        <v>0</v>
      </c>
      <c r="G45" s="7">
        <f>[1]Dubai!E73</f>
        <v>0</v>
      </c>
      <c r="H45" s="10">
        <f>'[1]Abu dhabi'!E73</f>
        <v>0</v>
      </c>
      <c r="I45" s="9" t="s">
        <v>15</v>
      </c>
      <c r="J45" s="28"/>
      <c r="K45" s="29"/>
    </row>
    <row r="46" spans="1:11" ht="14.1" customHeight="1">
      <c r="A46" s="6">
        <f t="shared" si="0"/>
        <v>0</v>
      </c>
      <c r="B46" s="6">
        <f>[1]Fujaira!E75</f>
        <v>0</v>
      </c>
      <c r="C46" s="7">
        <f>[1]RAS!E75</f>
        <v>0</v>
      </c>
      <c r="D46" s="7">
        <f>[1]UAQ!E75</f>
        <v>0</v>
      </c>
      <c r="E46" s="7">
        <f>[1]Ajman!E75</f>
        <v>0</v>
      </c>
      <c r="F46" s="7">
        <f>[1]Sharja!E75</f>
        <v>0</v>
      </c>
      <c r="G46" s="7">
        <f>[1]Dubai!E75</f>
        <v>0</v>
      </c>
      <c r="H46" s="10">
        <f>'[1]Abu dhabi'!E75</f>
        <v>0</v>
      </c>
      <c r="I46" s="9" t="s">
        <v>12</v>
      </c>
      <c r="J46" s="28" t="s">
        <v>16</v>
      </c>
      <c r="K46" s="29"/>
    </row>
    <row r="47" spans="1:11" ht="14.1" customHeight="1">
      <c r="A47" s="6">
        <f t="shared" si="0"/>
        <v>0</v>
      </c>
      <c r="B47" s="6">
        <f>[1]Fujaira!E76</f>
        <v>0</v>
      </c>
      <c r="C47" s="7">
        <f>[1]RAS!E76</f>
        <v>0</v>
      </c>
      <c r="D47" s="7">
        <f>[1]UAQ!E76</f>
        <v>0</v>
      </c>
      <c r="E47" s="7">
        <f>[1]Ajman!E76</f>
        <v>0</v>
      </c>
      <c r="F47" s="7">
        <f>[1]Sharja!E76</f>
        <v>0</v>
      </c>
      <c r="G47" s="7">
        <f>[1]Dubai!E76</f>
        <v>0</v>
      </c>
      <c r="H47" s="10">
        <f>'[1]Abu dhabi'!E76</f>
        <v>0</v>
      </c>
      <c r="I47" s="11" t="s">
        <v>15</v>
      </c>
      <c r="J47" s="28"/>
      <c r="K47" s="29"/>
    </row>
    <row r="48" spans="1:11" ht="18.95" customHeight="1">
      <c r="A48" s="8">
        <f t="shared" si="0"/>
        <v>0</v>
      </c>
      <c r="B48" s="12">
        <f t="shared" ref="B48:H48" si="7">SUM(B44:B47)</f>
        <v>0</v>
      </c>
      <c r="C48" s="12">
        <f t="shared" si="7"/>
        <v>0</v>
      </c>
      <c r="D48" s="12">
        <f t="shared" si="7"/>
        <v>0</v>
      </c>
      <c r="E48" s="12">
        <f t="shared" si="7"/>
        <v>0</v>
      </c>
      <c r="F48" s="12">
        <f t="shared" si="7"/>
        <v>0</v>
      </c>
      <c r="G48" s="12">
        <f t="shared" si="7"/>
        <v>0</v>
      </c>
      <c r="H48" s="12">
        <f t="shared" si="7"/>
        <v>0</v>
      </c>
      <c r="I48" s="30" t="s">
        <v>4</v>
      </c>
      <c r="J48" s="30"/>
      <c r="K48" s="29"/>
    </row>
    <row r="49" spans="1:11" ht="14.1" customHeight="1">
      <c r="A49" s="6">
        <f t="shared" si="0"/>
        <v>19</v>
      </c>
      <c r="B49" s="7">
        <f t="shared" ref="B49:H50" si="8">SUM(B14,B19,B24,B29,B34,B39,B44)</f>
        <v>4</v>
      </c>
      <c r="C49" s="7">
        <f t="shared" si="8"/>
        <v>0</v>
      </c>
      <c r="D49" s="7">
        <f t="shared" si="8"/>
        <v>0</v>
      </c>
      <c r="E49" s="7">
        <f t="shared" si="8"/>
        <v>1</v>
      </c>
      <c r="F49" s="7">
        <f t="shared" si="8"/>
        <v>5</v>
      </c>
      <c r="G49" s="7">
        <f t="shared" si="8"/>
        <v>9</v>
      </c>
      <c r="H49" s="10">
        <f t="shared" si="8"/>
        <v>0</v>
      </c>
      <c r="I49" s="9" t="s">
        <v>12</v>
      </c>
      <c r="J49" s="28" t="s">
        <v>13</v>
      </c>
      <c r="K49" s="18" t="s">
        <v>23</v>
      </c>
    </row>
    <row r="50" spans="1:11" ht="14.1" customHeight="1">
      <c r="A50" s="6">
        <f t="shared" si="0"/>
        <v>743</v>
      </c>
      <c r="B50" s="7">
        <f t="shared" si="8"/>
        <v>209</v>
      </c>
      <c r="C50" s="7">
        <f t="shared" si="8"/>
        <v>124</v>
      </c>
      <c r="D50" s="7">
        <f t="shared" si="8"/>
        <v>40</v>
      </c>
      <c r="E50" s="7">
        <f t="shared" si="8"/>
        <v>25</v>
      </c>
      <c r="F50" s="7">
        <f t="shared" si="8"/>
        <v>223</v>
      </c>
      <c r="G50" s="7">
        <f t="shared" si="8"/>
        <v>115</v>
      </c>
      <c r="H50" s="10">
        <f t="shared" si="8"/>
        <v>7</v>
      </c>
      <c r="I50" s="9" t="s">
        <v>15</v>
      </c>
      <c r="J50" s="28"/>
      <c r="K50" s="18"/>
    </row>
    <row r="51" spans="1:11" ht="18.95" customHeight="1">
      <c r="A51" s="8">
        <f t="shared" si="0"/>
        <v>762</v>
      </c>
      <c r="B51" s="12">
        <f t="shared" ref="B51:H51" si="9">SUM(B49:B50)</f>
        <v>213</v>
      </c>
      <c r="C51" s="12">
        <f t="shared" si="9"/>
        <v>124</v>
      </c>
      <c r="D51" s="12">
        <f t="shared" si="9"/>
        <v>40</v>
      </c>
      <c r="E51" s="12">
        <f t="shared" si="9"/>
        <v>26</v>
      </c>
      <c r="F51" s="12">
        <f t="shared" si="9"/>
        <v>228</v>
      </c>
      <c r="G51" s="12">
        <f t="shared" si="9"/>
        <v>124</v>
      </c>
      <c r="H51" s="12">
        <f t="shared" si="9"/>
        <v>7</v>
      </c>
      <c r="I51" s="12" t="s">
        <v>24</v>
      </c>
      <c r="J51" s="28"/>
      <c r="K51" s="18"/>
    </row>
    <row r="52" spans="1:11" ht="14.1" customHeight="1">
      <c r="A52" s="6">
        <f t="shared" si="0"/>
        <v>723</v>
      </c>
      <c r="B52" s="7">
        <f t="shared" ref="B52:H53" si="10">SUM(B16,B21,B26,B31,B36,B41,B46)</f>
        <v>147</v>
      </c>
      <c r="C52" s="7">
        <f t="shared" si="10"/>
        <v>136</v>
      </c>
      <c r="D52" s="7">
        <f t="shared" si="10"/>
        <v>47</v>
      </c>
      <c r="E52" s="7">
        <f t="shared" si="10"/>
        <v>30</v>
      </c>
      <c r="F52" s="7">
        <f t="shared" si="10"/>
        <v>226</v>
      </c>
      <c r="G52" s="7">
        <f t="shared" si="10"/>
        <v>135</v>
      </c>
      <c r="H52" s="10">
        <f t="shared" si="10"/>
        <v>2</v>
      </c>
      <c r="I52" s="9" t="s">
        <v>12</v>
      </c>
      <c r="J52" s="28" t="s">
        <v>16</v>
      </c>
      <c r="K52" s="18"/>
    </row>
    <row r="53" spans="1:11" ht="14.1" customHeight="1">
      <c r="A53" s="6">
        <f t="shared" si="0"/>
        <v>752</v>
      </c>
      <c r="B53" s="7">
        <f t="shared" si="10"/>
        <v>192</v>
      </c>
      <c r="C53" s="7">
        <f t="shared" si="10"/>
        <v>99</v>
      </c>
      <c r="D53" s="7">
        <f t="shared" si="10"/>
        <v>32</v>
      </c>
      <c r="E53" s="7">
        <f t="shared" si="10"/>
        <v>35</v>
      </c>
      <c r="F53" s="7">
        <f t="shared" si="10"/>
        <v>262</v>
      </c>
      <c r="G53" s="7">
        <f t="shared" si="10"/>
        <v>125</v>
      </c>
      <c r="H53" s="10">
        <f t="shared" si="10"/>
        <v>7</v>
      </c>
      <c r="I53" s="11" t="s">
        <v>15</v>
      </c>
      <c r="J53" s="28"/>
      <c r="K53" s="18"/>
    </row>
    <row r="54" spans="1:11" ht="18.95" customHeight="1">
      <c r="A54" s="8">
        <f t="shared" si="0"/>
        <v>1475</v>
      </c>
      <c r="B54" s="12">
        <f t="shared" ref="B54:H54" si="11">SUM(B52:B53)</f>
        <v>339</v>
      </c>
      <c r="C54" s="12">
        <f t="shared" si="11"/>
        <v>235</v>
      </c>
      <c r="D54" s="12">
        <f t="shared" si="11"/>
        <v>79</v>
      </c>
      <c r="E54" s="12">
        <f t="shared" si="11"/>
        <v>65</v>
      </c>
      <c r="F54" s="12">
        <f t="shared" si="11"/>
        <v>488</v>
      </c>
      <c r="G54" s="12">
        <f t="shared" si="11"/>
        <v>260</v>
      </c>
      <c r="H54" s="12">
        <f t="shared" si="11"/>
        <v>9</v>
      </c>
      <c r="I54" s="13" t="s">
        <v>24</v>
      </c>
      <c r="J54" s="28"/>
      <c r="K54" s="18"/>
    </row>
    <row r="55" spans="1:11" ht="18.95" customHeight="1">
      <c r="A55" s="8">
        <f t="shared" si="0"/>
        <v>742</v>
      </c>
      <c r="B55" s="12">
        <f t="shared" ref="B55:H56" si="12">SUM(B49,B52)</f>
        <v>151</v>
      </c>
      <c r="C55" s="12">
        <f t="shared" si="12"/>
        <v>136</v>
      </c>
      <c r="D55" s="12">
        <f t="shared" si="12"/>
        <v>47</v>
      </c>
      <c r="E55" s="12">
        <f t="shared" si="12"/>
        <v>31</v>
      </c>
      <c r="F55" s="12">
        <f t="shared" si="12"/>
        <v>231</v>
      </c>
      <c r="G55" s="12">
        <f t="shared" si="12"/>
        <v>144</v>
      </c>
      <c r="H55" s="12">
        <f t="shared" si="12"/>
        <v>2</v>
      </c>
      <c r="I55" s="34" t="s">
        <v>25</v>
      </c>
      <c r="J55" s="34"/>
      <c r="K55" s="18"/>
    </row>
    <row r="56" spans="1:11" ht="18.95" customHeight="1">
      <c r="A56" s="8">
        <f t="shared" si="0"/>
        <v>1495</v>
      </c>
      <c r="B56" s="12">
        <f t="shared" si="12"/>
        <v>401</v>
      </c>
      <c r="C56" s="12">
        <f t="shared" si="12"/>
        <v>223</v>
      </c>
      <c r="D56" s="12">
        <f t="shared" si="12"/>
        <v>72</v>
      </c>
      <c r="E56" s="12">
        <f t="shared" si="12"/>
        <v>60</v>
      </c>
      <c r="F56" s="12">
        <f t="shared" si="12"/>
        <v>485</v>
      </c>
      <c r="G56" s="12">
        <f t="shared" si="12"/>
        <v>240</v>
      </c>
      <c r="H56" s="12">
        <f t="shared" si="12"/>
        <v>14</v>
      </c>
      <c r="I56" s="34" t="s">
        <v>26</v>
      </c>
      <c r="J56" s="34"/>
      <c r="K56" s="18"/>
    </row>
    <row r="57" spans="1:11" ht="21.95" customHeight="1">
      <c r="A57" s="8">
        <f t="shared" si="0"/>
        <v>2237</v>
      </c>
      <c r="B57" s="12">
        <f t="shared" ref="B57:H57" si="13">SUM(B55:B56)</f>
        <v>552</v>
      </c>
      <c r="C57" s="12">
        <f t="shared" si="13"/>
        <v>359</v>
      </c>
      <c r="D57" s="12">
        <f t="shared" si="13"/>
        <v>119</v>
      </c>
      <c r="E57" s="12">
        <f t="shared" si="13"/>
        <v>91</v>
      </c>
      <c r="F57" s="12">
        <f t="shared" si="13"/>
        <v>716</v>
      </c>
      <c r="G57" s="12">
        <f t="shared" si="13"/>
        <v>384</v>
      </c>
      <c r="H57" s="12">
        <f t="shared" si="13"/>
        <v>16</v>
      </c>
      <c r="I57" s="35" t="s">
        <v>4</v>
      </c>
      <c r="J57" s="35"/>
      <c r="K57" s="18"/>
    </row>
    <row r="58" spans="1:11" ht="12.6" customHeight="1">
      <c r="A58" s="3"/>
      <c r="B58" s="3"/>
      <c r="C58" s="2"/>
      <c r="D58" s="2"/>
      <c r="E58" s="2"/>
      <c r="F58" s="2"/>
      <c r="G58" s="2"/>
      <c r="H58" s="4"/>
      <c r="I58" s="2"/>
    </row>
    <row r="59" spans="1:11" ht="12.6" customHeight="1">
      <c r="A59" s="33"/>
      <c r="B59" s="33"/>
      <c r="C59" s="33"/>
      <c r="D59" s="33"/>
      <c r="E59" s="33"/>
      <c r="F59" s="33"/>
      <c r="G59" s="33"/>
      <c r="H59" s="33"/>
      <c r="I59" s="2"/>
    </row>
  </sheetData>
  <mergeCells count="51">
    <mergeCell ref="A59:H59"/>
    <mergeCell ref="J49:J51"/>
    <mergeCell ref="K49:K57"/>
    <mergeCell ref="J52:J54"/>
    <mergeCell ref="I55:J55"/>
    <mergeCell ref="I56:J56"/>
    <mergeCell ref="I57:J57"/>
    <mergeCell ref="J44:J45"/>
    <mergeCell ref="K44:K48"/>
    <mergeCell ref="J46:J47"/>
    <mergeCell ref="I48:J48"/>
    <mergeCell ref="A1:K7"/>
    <mergeCell ref="J34:J35"/>
    <mergeCell ref="K34:K38"/>
    <mergeCell ref="J36:J37"/>
    <mergeCell ref="I38:J38"/>
    <mergeCell ref="J39:J40"/>
    <mergeCell ref="K39:K43"/>
    <mergeCell ref="J41:J42"/>
    <mergeCell ref="I43:J43"/>
    <mergeCell ref="J24:J25"/>
    <mergeCell ref="K24:K28"/>
    <mergeCell ref="J26:J27"/>
    <mergeCell ref="I28:J28"/>
    <mergeCell ref="J29:J30"/>
    <mergeCell ref="K29:K33"/>
    <mergeCell ref="J31:J32"/>
    <mergeCell ref="I33:J33"/>
    <mergeCell ref="J14:J15"/>
    <mergeCell ref="K14:K18"/>
    <mergeCell ref="J16:J17"/>
    <mergeCell ref="I18:J18"/>
    <mergeCell ref="J19:J20"/>
    <mergeCell ref="K19:K23"/>
    <mergeCell ref="J21:J22"/>
    <mergeCell ref="I23:J23"/>
    <mergeCell ref="A8:K8"/>
    <mergeCell ref="A9:K9"/>
    <mergeCell ref="I11:I13"/>
    <mergeCell ref="J11:J13"/>
    <mergeCell ref="K11:K13"/>
    <mergeCell ref="A10:K10"/>
    <mergeCell ref="A11:H11"/>
    <mergeCell ref="H12:H13"/>
    <mergeCell ref="A12:A13"/>
    <mergeCell ref="G12:G13"/>
    <mergeCell ref="B12:B13"/>
    <mergeCell ref="C12:C13"/>
    <mergeCell ref="D12:D13"/>
    <mergeCell ref="E12:E13"/>
    <mergeCell ref="F12:F13"/>
  </mergeCells>
  <printOptions horizontalCentered="1"/>
  <pageMargins left="0" right="0" top="0" bottom="0" header="0.511811023622047" footer="0.511811023622047"/>
  <pageSetup paperSize="9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TWUZXU4UYYY7-944396957-36542</_dlc_DocId>
    <_dlc_DocIdUrl xmlns="a5cd8edf-193d-454e-be79-0a753d5be6e1">
      <Url>http://localhost/_layouts/15/DocIdRedir.aspx?ID=TWUZXU4UYYY7-944396957-36542</Url>
      <Description>TWUZXU4UYYY7-944396957-36542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B26EC9A7-338E-479B-A0A5-48D52394FFFB}"/>
</file>

<file path=customXml/itemProps2.xml><?xml version="1.0" encoding="utf-8"?>
<ds:datastoreItem xmlns:ds="http://schemas.openxmlformats.org/officeDocument/2006/customXml" ds:itemID="{B5AF2B6D-4235-4ED5-BD38-6C10EA12E807}"/>
</file>

<file path=customXml/itemProps3.xml><?xml version="1.0" encoding="utf-8"?>
<ds:datastoreItem xmlns:ds="http://schemas.openxmlformats.org/officeDocument/2006/customXml" ds:itemID="{ED8FCDF1-9D57-4964-9193-3B7B548AD1C3}"/>
</file>

<file path=customXml/itemProps4.xml><?xml version="1.0" encoding="utf-8"?>
<ds:datastoreItem xmlns:ds="http://schemas.openxmlformats.org/officeDocument/2006/customXml" ds:itemID="{5F167AD9-8CF9-408D-8821-E5A62B5AEC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26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2020-11-27T15:04:08Z</cp:lastPrinted>
  <dcterms:created xsi:type="dcterms:W3CDTF">2020-10-22T07:56:12Z</dcterms:created>
  <dcterms:modified xsi:type="dcterms:W3CDTF">2020-12-28T16:35:54Z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161ac959-e92c-4f63-a551-97c3f90ad0e6</vt:lpwstr>
  </property>
</Properties>
</file>